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andikon-my.sharepoint.com/personal/daiva_mills_skandikon_se/Documents/Skrivbordet/"/>
    </mc:Choice>
  </mc:AlternateContent>
  <xr:revisionPtr revIDLastSave="239" documentId="8_{EAB4E819-4920-4D5C-B278-CEAE8CFD01B7}" xr6:coauthVersionLast="47" xr6:coauthVersionMax="47" xr10:uidLastSave="{6D83514E-D661-49FF-872D-405BFCE77691}"/>
  <bookViews>
    <workbookView xWindow="7320" yWindow="1365" windowWidth="21600" windowHeight="14160" xr2:uid="{00000000-000D-0000-FFFF-FFFF00000000}"/>
  </bookViews>
  <sheets>
    <sheet name="Totalt Q2 2022" sheetId="1" r:id="rId1"/>
    <sheet name="April 2022" sheetId="3" r:id="rId2"/>
    <sheet name="Maj 2022" sheetId="4" r:id="rId3"/>
    <sheet name="Juni 2022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6" i="4" l="1"/>
  <c r="C26" i="4"/>
  <c r="D26" i="4"/>
  <c r="E26" i="4"/>
  <c r="B26" i="5"/>
  <c r="C26" i="5"/>
  <c r="D26" i="5"/>
  <c r="E26" i="5"/>
  <c r="G22" i="5"/>
  <c r="F22" i="5"/>
  <c r="G9" i="5"/>
  <c r="F9" i="5"/>
  <c r="G21" i="5"/>
  <c r="F21" i="5"/>
  <c r="G14" i="5"/>
  <c r="F14" i="5"/>
  <c r="G6" i="5"/>
  <c r="F6" i="5"/>
  <c r="G2" i="5"/>
  <c r="F2" i="5"/>
  <c r="G20" i="5"/>
  <c r="F20" i="5"/>
  <c r="G15" i="5"/>
  <c r="F15" i="5"/>
  <c r="G25" i="5"/>
  <c r="F25" i="5"/>
  <c r="G24" i="5"/>
  <c r="F24" i="5"/>
  <c r="G17" i="5"/>
  <c r="F17" i="5"/>
  <c r="G19" i="5"/>
  <c r="F19" i="5"/>
  <c r="G10" i="5"/>
  <c r="F10" i="5"/>
  <c r="G23" i="5"/>
  <c r="F23" i="5"/>
  <c r="G8" i="5"/>
  <c r="F8" i="5"/>
  <c r="G18" i="5"/>
  <c r="F18" i="5"/>
  <c r="G16" i="5"/>
  <c r="F16" i="5"/>
  <c r="G12" i="5"/>
  <c r="F12" i="5"/>
  <c r="G11" i="5"/>
  <c r="F11" i="5"/>
  <c r="G5" i="5"/>
  <c r="F5" i="5"/>
  <c r="G3" i="5"/>
  <c r="F3" i="5"/>
  <c r="G4" i="5"/>
  <c r="F4" i="5"/>
  <c r="G13" i="5"/>
  <c r="F13" i="5"/>
  <c r="G7" i="5"/>
  <c r="F7" i="5"/>
  <c r="G22" i="4"/>
  <c r="F22" i="4"/>
  <c r="G8" i="4"/>
  <c r="F8" i="4"/>
  <c r="G21" i="4"/>
  <c r="F21" i="4"/>
  <c r="G13" i="4"/>
  <c r="F13" i="4"/>
  <c r="G5" i="4"/>
  <c r="F5" i="4"/>
  <c r="G2" i="4"/>
  <c r="F2" i="4"/>
  <c r="G20" i="4"/>
  <c r="F20" i="4"/>
  <c r="G14" i="4"/>
  <c r="F14" i="4"/>
  <c r="G25" i="4"/>
  <c r="F25" i="4"/>
  <c r="G24" i="4"/>
  <c r="F24" i="4"/>
  <c r="G15" i="4"/>
  <c r="F15" i="4"/>
  <c r="G19" i="4"/>
  <c r="F19" i="4"/>
  <c r="G10" i="4"/>
  <c r="F10" i="4"/>
  <c r="G23" i="4"/>
  <c r="F23" i="4"/>
  <c r="G7" i="4"/>
  <c r="F7" i="4"/>
  <c r="G18" i="4"/>
  <c r="F18" i="4"/>
  <c r="G17" i="4"/>
  <c r="F17" i="4"/>
  <c r="G16" i="4"/>
  <c r="F16" i="4"/>
  <c r="G11" i="4"/>
  <c r="F11" i="4"/>
  <c r="G9" i="4"/>
  <c r="F9" i="4"/>
  <c r="G3" i="4"/>
  <c r="F3" i="4"/>
  <c r="G4" i="4"/>
  <c r="F4" i="4"/>
  <c r="G12" i="4"/>
  <c r="F12" i="4"/>
  <c r="G6" i="4"/>
  <c r="F6" i="4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5" i="3"/>
  <c r="F15" i="3"/>
  <c r="G16" i="3"/>
  <c r="F16" i="3"/>
  <c r="G14" i="3"/>
  <c r="F14" i="3"/>
  <c r="G13" i="3"/>
  <c r="F13" i="3"/>
  <c r="G12" i="3"/>
  <c r="F12" i="3"/>
  <c r="G11" i="3"/>
  <c r="F11" i="3"/>
  <c r="G9" i="3"/>
  <c r="F9" i="3"/>
  <c r="G10" i="3"/>
  <c r="F10" i="3"/>
  <c r="G8" i="3"/>
  <c r="F8" i="3"/>
  <c r="G5" i="3"/>
  <c r="F5" i="3"/>
  <c r="G7" i="3"/>
  <c r="F7" i="3"/>
  <c r="G6" i="3"/>
  <c r="F6" i="3"/>
  <c r="G4" i="3"/>
  <c r="F4" i="3"/>
  <c r="G3" i="3"/>
  <c r="F3" i="3"/>
  <c r="G2" i="3"/>
  <c r="F2" i="3"/>
  <c r="B24" i="3"/>
  <c r="C24" i="3"/>
  <c r="D24" i="3"/>
  <c r="E24" i="3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3" i="1"/>
  <c r="F3" i="1"/>
  <c r="G2" i="1"/>
  <c r="F2" i="1"/>
  <c r="B27" i="1"/>
  <c r="C27" i="1"/>
  <c r="D27" i="1"/>
  <c r="E27" i="1"/>
</calcChain>
</file>

<file path=xl/sharedStrings.xml><?xml version="1.0" encoding="utf-8"?>
<sst xmlns="http://schemas.openxmlformats.org/spreadsheetml/2006/main" count="127" uniqueCount="48">
  <si>
    <t>Bolagsnamn</t>
  </si>
  <si>
    <t>Antal inflyttade försäkringar</t>
  </si>
  <si>
    <t>Inflyttat Belopp</t>
  </si>
  <si>
    <t>Antal utflyttade försäkringar</t>
  </si>
  <si>
    <t>Utflyttat Belopp</t>
  </si>
  <si>
    <t>Futur Pension</t>
  </si>
  <si>
    <t>Totalt Q2 2022</t>
  </si>
  <si>
    <t xml:space="preserve">Alecta </t>
  </si>
  <si>
    <t xml:space="preserve">Avanza </t>
  </si>
  <si>
    <t>AMF  (Fond)</t>
  </si>
  <si>
    <t>AMF (Trad)</t>
  </si>
  <si>
    <t>Svenska Lärofonder</t>
  </si>
  <si>
    <t xml:space="preserve">Folksam Fond </t>
  </si>
  <si>
    <t>Folksam LO Fond</t>
  </si>
  <si>
    <t>Folksam (Trad)</t>
  </si>
  <si>
    <t>Handelsbanken (Fond )</t>
  </si>
  <si>
    <t>Handelsbanken (Trad)</t>
  </si>
  <si>
    <t>KPA  (Fond)</t>
  </si>
  <si>
    <t>KPA (Trad)</t>
  </si>
  <si>
    <t>Länsförsäkringar (Fond)</t>
  </si>
  <si>
    <t>Länsförsäkringar (Trad)</t>
  </si>
  <si>
    <t>Nordea (Trad)</t>
  </si>
  <si>
    <t>Nordea (Fond )</t>
  </si>
  <si>
    <t xml:space="preserve">Nordnet </t>
  </si>
  <si>
    <t>SEB (Fond)</t>
  </si>
  <si>
    <t>SEB (Trad)</t>
  </si>
  <si>
    <t>Skandia (Trad)</t>
  </si>
  <si>
    <t>Swedbank (Fond)</t>
  </si>
  <si>
    <t>Swedbank (Trad)</t>
  </si>
  <si>
    <t>SPP  (Trad)</t>
  </si>
  <si>
    <t>SPP (Fond)</t>
  </si>
  <si>
    <t>Flytttar netto</t>
  </si>
  <si>
    <t>Kapital netto</t>
  </si>
  <si>
    <t>Folksam LO Fondförsäkring</t>
  </si>
  <si>
    <t>Skandia Liv</t>
  </si>
  <si>
    <t>Svenska Lärarfonder</t>
  </si>
  <si>
    <t>SPP (Trad)</t>
  </si>
  <si>
    <t>AMF (Fond)</t>
  </si>
  <si>
    <t>Alecta</t>
  </si>
  <si>
    <t>Folksam Fond</t>
  </si>
  <si>
    <t>Folksam Trad</t>
  </si>
  <si>
    <t>KPA (Fond)</t>
  </si>
  <si>
    <t>Nordea (Fond)</t>
  </si>
  <si>
    <t>Nordnet</t>
  </si>
  <si>
    <t>Totalt maj</t>
  </si>
  <si>
    <t>Totalt juni</t>
  </si>
  <si>
    <t>Totalt april</t>
  </si>
  <si>
    <t>Handelsbanken (Fond)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</si>
</sst>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0"/>
      <color indexed="8"/>
      <name val="Calibri"/>
    </font>
    <font>
      <sz val="10"/>
      <color indexed="8"/>
      <name val="Calibri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2" borderId="2" xfId="0" applyFont="1" applyFill="1" applyBorder="1"/>
    <xf numFmtId="0" fontId="4" fillId="2" borderId="2" xfId="0" applyFont="1" applyFill="1" applyBorder="1"/>
    <xf numFmtId="3" fontId="4" fillId="0" borderId="2" xfId="0" applyNumberFormat="1" applyFont="1" applyBorder="1" applyAlignment="1">
      <alignment horizontal="left"/>
    </xf>
    <xf numFmtId="0" fontId="4" fillId="3" borderId="2" xfId="0" applyFont="1" applyFill="1" applyBorder="1"/>
    <xf numFmtId="0" fontId="4" fillId="0" borderId="1" xfId="0" applyFont="1" applyBorder="1"/>
    <xf numFmtId="0" fontId="4" fillId="0" borderId="1" xfId="0" applyFont="1" applyFill="1" applyBorder="1"/>
    <xf numFmtId="3" fontId="3" fillId="0" borderId="2" xfId="0" applyNumberFormat="1" applyFont="1" applyBorder="1"/>
    <xf numFmtId="0" fontId="3" fillId="0" borderId="2" xfId="0" applyFont="1" applyBorder="1"/>
    <xf numFmtId="0" fontId="0" fillId="0" borderId="0" xfId="0" applyAlignment="1">
      <alignment horizontal="center"/>
    </xf>
    <xf numFmtId="0" fontId="4" fillId="2" borderId="2" xfId="0" applyFont="1" applyFill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0" fontId="2" fillId="0" borderId="2" xfId="0" applyFont="1" applyBorder="1"/>
    <xf numFmtId="3" fontId="2" fillId="0" borderId="2" xfId="0" applyNumberFormat="1" applyFont="1" applyBorder="1"/>
    <xf numFmtId="0" fontId="3" fillId="0" borderId="2" xfId="0" applyFont="1" applyBorder="1" applyAlignment="1">
      <alignment horizontal="right"/>
    </xf>
    <xf numFmtId="0" fontId="0" fillId="0" borderId="0" xfId="0" applyAlignment="1">
      <alignment horizontal="right"/>
    </xf>
    <xf numFmtId="0" fontId="4" fillId="2" borderId="2" xfId="0" applyFont="1" applyFill="1" applyBorder="1" applyAlignment="1">
      <alignment horizontal="right"/>
    </xf>
    <xf numFmtId="0" fontId="4" fillId="4" borderId="2" xfId="0" applyFont="1" applyFill="1" applyBorder="1"/>
    <xf numFmtId="3" fontId="4" fillId="4" borderId="2" xfId="0" applyNumberFormat="1" applyFont="1" applyFill="1" applyBorder="1"/>
    <xf numFmtId="3" fontId="4" fillId="4" borderId="2" xfId="0" applyNumberFormat="1" applyFont="1" applyFill="1" applyBorder="1" applyAlignment="1">
      <alignment horizontal="center"/>
    </xf>
    <xf numFmtId="3" fontId="4" fillId="4" borderId="2" xfId="0" applyNumberFormat="1" applyFont="1" applyFill="1" applyBorder="1" applyAlignment="1">
      <alignment horizontal="left"/>
    </xf>
    <xf numFmtId="0" fontId="4" fillId="4" borderId="2" xfId="0" applyFont="1" applyFill="1" applyBorder="1" applyAlignment="1">
      <alignment horizontal="right"/>
    </xf>
    <xf numFmtId="3" fontId="4" fillId="4" borderId="2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4" fillId="3" borderId="2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right"/>
    </xf>
    <xf numFmtId="0" fontId="5" fillId="3" borderId="2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topLeftCell="A7" workbookViewId="0">
      <selection activeCell="K19" sqref="K19"/>
    </sheetView>
  </sheetViews>
  <sheetFormatPr defaultRowHeight="18" customHeight="1" x14ac:dyDescent="0.25"/>
  <cols>
    <col min="1" max="1" width="21.5703125" style="1" customWidth="1" collapsed="1"/>
    <col min="2" max="2" width="23" style="31" bestFit="1" customWidth="1" collapsed="1"/>
    <col min="3" max="3" width="13.42578125" style="31" bestFit="1" customWidth="1" collapsed="1"/>
    <col min="4" max="4" width="23.140625" style="31" bestFit="1" customWidth="1" collapsed="1"/>
    <col min="5" max="5" width="13.85546875" style="31" bestFit="1" customWidth="1" collapsed="1"/>
    <col min="6" max="6" width="18.140625" style="32" customWidth="1"/>
    <col min="7" max="7" width="17.42578125" style="33" customWidth="1"/>
    <col min="8" max="8" width="10.7109375" customWidth="1"/>
  </cols>
  <sheetData>
    <row r="1" spans="1:7" ht="18" customHeight="1" x14ac:dyDescent="0.25">
      <c r="A1" s="2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17" t="s">
        <v>31</v>
      </c>
      <c r="G1" s="17" t="s">
        <v>32</v>
      </c>
    </row>
    <row r="2" spans="1:7" ht="18" customHeight="1" x14ac:dyDescent="0.25">
      <c r="A2" s="6" t="s">
        <v>7</v>
      </c>
      <c r="B2" s="25">
        <v>12</v>
      </c>
      <c r="C2" s="26">
        <v>2409785.96</v>
      </c>
      <c r="D2" s="25">
        <v>5</v>
      </c>
      <c r="E2" s="26">
        <v>176763.46</v>
      </c>
      <c r="F2" s="27">
        <f>SUM(B2-D2)</f>
        <v>7</v>
      </c>
      <c r="G2" s="27">
        <f>SUM(C2-E2)</f>
        <v>2233022.5</v>
      </c>
    </row>
    <row r="3" spans="1:7" ht="18" customHeight="1" x14ac:dyDescent="0.25">
      <c r="A3" s="6" t="s">
        <v>9</v>
      </c>
      <c r="B3" s="25">
        <v>29</v>
      </c>
      <c r="C3" s="26">
        <v>4818812.1900000004</v>
      </c>
      <c r="D3" s="25">
        <v>96</v>
      </c>
      <c r="E3" s="26">
        <v>18122447.91</v>
      </c>
      <c r="F3" s="27">
        <f t="shared" ref="F3:G26" si="0">SUM(B3-D3)</f>
        <v>-67</v>
      </c>
      <c r="G3" s="27">
        <f t="shared" si="0"/>
        <v>-13303635.719999999</v>
      </c>
    </row>
    <row r="4" spans="1:7" ht="18" customHeight="1" x14ac:dyDescent="0.25">
      <c r="A4" s="6" t="s">
        <v>10</v>
      </c>
      <c r="B4" s="25">
        <v>11</v>
      </c>
      <c r="C4" s="26">
        <v>2839112.37</v>
      </c>
      <c r="D4" s="25">
        <v>152</v>
      </c>
      <c r="E4" s="26">
        <v>23443792.850000001</v>
      </c>
      <c r="F4" s="27">
        <f t="shared" si="0"/>
        <v>-141</v>
      </c>
      <c r="G4" s="27">
        <f t="shared" si="0"/>
        <v>-20604680.48</v>
      </c>
    </row>
    <row r="5" spans="1:7" ht="18" customHeight="1" x14ac:dyDescent="0.25">
      <c r="A5" s="6" t="s">
        <v>8</v>
      </c>
      <c r="B5" s="25">
        <v>0</v>
      </c>
      <c r="C5" s="26">
        <v>0</v>
      </c>
      <c r="D5" s="25">
        <v>1</v>
      </c>
      <c r="E5" s="26">
        <v>346757.62</v>
      </c>
      <c r="F5" s="27">
        <f t="shared" si="0"/>
        <v>-1</v>
      </c>
      <c r="G5" s="27">
        <f t="shared" si="0"/>
        <v>-346757.62</v>
      </c>
    </row>
    <row r="6" spans="1:7" ht="18" customHeight="1" x14ac:dyDescent="0.25">
      <c r="A6" s="6" t="s">
        <v>12</v>
      </c>
      <c r="B6" s="25">
        <v>0</v>
      </c>
      <c r="C6" s="26">
        <v>0</v>
      </c>
      <c r="D6" s="25">
        <v>7</v>
      </c>
      <c r="E6" s="26">
        <v>1721377.2</v>
      </c>
      <c r="F6" s="27">
        <f t="shared" si="0"/>
        <v>-7</v>
      </c>
      <c r="G6" s="27">
        <f t="shared" si="0"/>
        <v>-1721377.2</v>
      </c>
    </row>
    <row r="7" spans="1:7" ht="18" customHeight="1" x14ac:dyDescent="0.25">
      <c r="A7" s="6" t="s">
        <v>13</v>
      </c>
      <c r="B7" s="25">
        <v>161</v>
      </c>
      <c r="C7" s="26">
        <v>26128580.5</v>
      </c>
      <c r="D7" s="25">
        <v>53</v>
      </c>
      <c r="E7" s="26">
        <v>10890103.810000001</v>
      </c>
      <c r="F7" s="27">
        <f t="shared" si="0"/>
        <v>108</v>
      </c>
      <c r="G7" s="27">
        <f t="shared" si="0"/>
        <v>15238476.689999999</v>
      </c>
    </row>
    <row r="8" spans="1:7" ht="18" customHeight="1" x14ac:dyDescent="0.25">
      <c r="A8" s="6" t="s">
        <v>14</v>
      </c>
      <c r="B8" s="25">
        <v>0</v>
      </c>
      <c r="C8" s="26">
        <v>0</v>
      </c>
      <c r="D8" s="25">
        <v>9</v>
      </c>
      <c r="E8" s="26">
        <v>885690.64</v>
      </c>
      <c r="F8" s="27">
        <f t="shared" si="0"/>
        <v>-9</v>
      </c>
      <c r="G8" s="27">
        <f t="shared" si="0"/>
        <v>-885690.64</v>
      </c>
    </row>
    <row r="9" spans="1:7" ht="18" customHeight="1" x14ac:dyDescent="0.25">
      <c r="A9" s="6" t="s">
        <v>5</v>
      </c>
      <c r="B9" s="25">
        <v>54</v>
      </c>
      <c r="C9" s="26">
        <v>8985593.7200000007</v>
      </c>
      <c r="D9" s="25">
        <v>18</v>
      </c>
      <c r="E9" s="26">
        <v>4582416.38</v>
      </c>
      <c r="F9" s="27">
        <f t="shared" si="0"/>
        <v>36</v>
      </c>
      <c r="G9" s="27">
        <f t="shared" si="0"/>
        <v>4403177.3400000008</v>
      </c>
    </row>
    <row r="10" spans="1:7" ht="18" customHeight="1" x14ac:dyDescent="0.25">
      <c r="A10" s="6" t="s">
        <v>16</v>
      </c>
      <c r="B10" s="25">
        <v>0</v>
      </c>
      <c r="C10" s="26">
        <v>0</v>
      </c>
      <c r="D10" s="25">
        <v>9</v>
      </c>
      <c r="E10" s="26">
        <v>255630.31</v>
      </c>
      <c r="F10" s="27">
        <f t="shared" si="0"/>
        <v>-9</v>
      </c>
      <c r="G10" s="27">
        <f t="shared" si="0"/>
        <v>-255630.31</v>
      </c>
    </row>
    <row r="11" spans="1:7" ht="18" customHeight="1" x14ac:dyDescent="0.25">
      <c r="A11" s="6" t="s">
        <v>47</v>
      </c>
      <c r="B11" s="25">
        <v>297</v>
      </c>
      <c r="C11" s="26">
        <v>43892705.600000001</v>
      </c>
      <c r="D11" s="25">
        <v>115</v>
      </c>
      <c r="E11" s="26">
        <v>14114482.189999999</v>
      </c>
      <c r="F11" s="27">
        <f t="shared" si="0"/>
        <v>182</v>
      </c>
      <c r="G11" s="27">
        <f t="shared" si="0"/>
        <v>29778223.410000004</v>
      </c>
    </row>
    <row r="12" spans="1:7" ht="18" customHeight="1" x14ac:dyDescent="0.25">
      <c r="A12" s="6" t="s">
        <v>17</v>
      </c>
      <c r="B12" s="25">
        <v>12</v>
      </c>
      <c r="C12" s="26">
        <v>1090702.8</v>
      </c>
      <c r="D12" s="25">
        <v>51</v>
      </c>
      <c r="E12" s="26">
        <v>12093657.49</v>
      </c>
      <c r="F12" s="27">
        <f t="shared" si="0"/>
        <v>-39</v>
      </c>
      <c r="G12" s="27">
        <f t="shared" si="0"/>
        <v>-11002954.689999999</v>
      </c>
    </row>
    <row r="13" spans="1:7" ht="18" customHeight="1" x14ac:dyDescent="0.25">
      <c r="A13" s="6" t="s">
        <v>18</v>
      </c>
      <c r="B13" s="25">
        <v>27</v>
      </c>
      <c r="C13" s="26">
        <v>6521624.1799999997</v>
      </c>
      <c r="D13" s="25">
        <v>933</v>
      </c>
      <c r="E13" s="26">
        <v>126984976.45</v>
      </c>
      <c r="F13" s="27">
        <f t="shared" si="0"/>
        <v>-906</v>
      </c>
      <c r="G13" s="27">
        <f t="shared" si="0"/>
        <v>-120463352.27000001</v>
      </c>
    </row>
    <row r="14" spans="1:7" ht="18" customHeight="1" x14ac:dyDescent="0.25">
      <c r="A14" s="6" t="s">
        <v>19</v>
      </c>
      <c r="B14" s="25">
        <v>114</v>
      </c>
      <c r="C14" s="26">
        <v>22001009.460000001</v>
      </c>
      <c r="D14" s="25">
        <v>42</v>
      </c>
      <c r="E14" s="26">
        <v>5989597</v>
      </c>
      <c r="F14" s="27">
        <f t="shared" si="0"/>
        <v>72</v>
      </c>
      <c r="G14" s="27">
        <f t="shared" si="0"/>
        <v>16011412.460000001</v>
      </c>
    </row>
    <row r="15" spans="1:7" ht="18" customHeight="1" x14ac:dyDescent="0.25">
      <c r="A15" s="6" t="s">
        <v>20</v>
      </c>
      <c r="B15" s="25">
        <v>0</v>
      </c>
      <c r="C15" s="26">
        <v>0</v>
      </c>
      <c r="D15" s="25">
        <v>13</v>
      </c>
      <c r="E15" s="26">
        <v>701981</v>
      </c>
      <c r="F15" s="27">
        <f t="shared" si="0"/>
        <v>-13</v>
      </c>
      <c r="G15" s="27">
        <f t="shared" si="0"/>
        <v>-701981</v>
      </c>
    </row>
    <row r="16" spans="1:7" ht="18" customHeight="1" x14ac:dyDescent="0.25">
      <c r="A16" s="6" t="s">
        <v>21</v>
      </c>
      <c r="B16" s="25">
        <v>0</v>
      </c>
      <c r="C16" s="26">
        <v>0</v>
      </c>
      <c r="D16" s="25">
        <v>9</v>
      </c>
      <c r="E16" s="26">
        <v>258482</v>
      </c>
      <c r="F16" s="27">
        <f t="shared" si="0"/>
        <v>-9</v>
      </c>
      <c r="G16" s="27">
        <f t="shared" si="0"/>
        <v>-258482</v>
      </c>
    </row>
    <row r="17" spans="1:7" ht="18" customHeight="1" x14ac:dyDescent="0.25">
      <c r="A17" s="6" t="s">
        <v>42</v>
      </c>
      <c r="B17" s="25">
        <v>419</v>
      </c>
      <c r="C17" s="26">
        <v>63505965.039999999</v>
      </c>
      <c r="D17" s="25">
        <v>79</v>
      </c>
      <c r="E17" s="26">
        <v>17773341</v>
      </c>
      <c r="F17" s="27">
        <f t="shared" si="0"/>
        <v>340</v>
      </c>
      <c r="G17" s="27">
        <f t="shared" si="0"/>
        <v>45732624.039999999</v>
      </c>
    </row>
    <row r="18" spans="1:7" ht="18" customHeight="1" x14ac:dyDescent="0.25">
      <c r="A18" s="6" t="s">
        <v>23</v>
      </c>
      <c r="B18" s="25">
        <v>0</v>
      </c>
      <c r="C18" s="26">
        <v>0</v>
      </c>
      <c r="D18" s="25">
        <v>1</v>
      </c>
      <c r="E18" s="26">
        <v>172218.37</v>
      </c>
      <c r="F18" s="27">
        <f t="shared" si="0"/>
        <v>-1</v>
      </c>
      <c r="G18" s="27">
        <f t="shared" si="0"/>
        <v>-172218.37</v>
      </c>
    </row>
    <row r="19" spans="1:7" ht="18" customHeight="1" x14ac:dyDescent="0.25">
      <c r="A19" s="6" t="s">
        <v>24</v>
      </c>
      <c r="B19" s="25">
        <v>154</v>
      </c>
      <c r="C19" s="26">
        <v>23601419.640000001</v>
      </c>
      <c r="D19" s="25">
        <v>62</v>
      </c>
      <c r="E19" s="26">
        <v>10121386.07</v>
      </c>
      <c r="F19" s="27">
        <f t="shared" si="0"/>
        <v>92</v>
      </c>
      <c r="G19" s="27">
        <f t="shared" si="0"/>
        <v>13480033.57</v>
      </c>
    </row>
    <row r="20" spans="1:7" ht="18" customHeight="1" x14ac:dyDescent="0.25">
      <c r="A20" s="6" t="s">
        <v>25</v>
      </c>
      <c r="B20" s="25">
        <v>0</v>
      </c>
      <c r="C20" s="26">
        <v>0</v>
      </c>
      <c r="D20" s="25">
        <v>4</v>
      </c>
      <c r="E20" s="26">
        <v>333277</v>
      </c>
      <c r="F20" s="27">
        <f t="shared" si="0"/>
        <v>-4</v>
      </c>
      <c r="G20" s="27">
        <f t="shared" si="0"/>
        <v>-333277</v>
      </c>
    </row>
    <row r="21" spans="1:7" ht="18" customHeight="1" x14ac:dyDescent="0.25">
      <c r="A21" s="6" t="s">
        <v>26</v>
      </c>
      <c r="B21" s="25">
        <v>89</v>
      </c>
      <c r="C21" s="26">
        <v>21557614.579999998</v>
      </c>
      <c r="D21" s="25">
        <v>12</v>
      </c>
      <c r="E21" s="26">
        <v>1934826</v>
      </c>
      <c r="F21" s="27">
        <f t="shared" si="0"/>
        <v>77</v>
      </c>
      <c r="G21" s="27">
        <f t="shared" si="0"/>
        <v>19622788.579999998</v>
      </c>
    </row>
    <row r="22" spans="1:7" ht="18" customHeight="1" x14ac:dyDescent="0.25">
      <c r="A22" s="6" t="s">
        <v>30</v>
      </c>
      <c r="B22" s="25">
        <v>0</v>
      </c>
      <c r="C22" s="26">
        <v>0</v>
      </c>
      <c r="D22" s="25">
        <v>97</v>
      </c>
      <c r="E22" s="26">
        <v>10145989.619999999</v>
      </c>
      <c r="F22" s="27">
        <f t="shared" si="0"/>
        <v>-97</v>
      </c>
      <c r="G22" s="27">
        <f t="shared" si="0"/>
        <v>-10145989.619999999</v>
      </c>
    </row>
    <row r="23" spans="1:7" ht="18" customHeight="1" x14ac:dyDescent="0.25">
      <c r="A23" s="6" t="s">
        <v>29</v>
      </c>
      <c r="B23" s="25">
        <v>0</v>
      </c>
      <c r="C23" s="26">
        <v>0</v>
      </c>
      <c r="D23" s="25">
        <v>8</v>
      </c>
      <c r="E23" s="26">
        <v>570758.91</v>
      </c>
      <c r="F23" s="27">
        <f t="shared" si="0"/>
        <v>-8</v>
      </c>
      <c r="G23" s="27">
        <f t="shared" si="0"/>
        <v>-570758.91</v>
      </c>
    </row>
    <row r="24" spans="1:7" ht="18" customHeight="1" x14ac:dyDescent="0.25">
      <c r="A24" s="7" t="s">
        <v>11</v>
      </c>
      <c r="B24" s="25">
        <v>1</v>
      </c>
      <c r="C24" s="26">
        <v>358543.92</v>
      </c>
      <c r="D24" s="25">
        <v>13</v>
      </c>
      <c r="E24" s="26">
        <v>5148278.75</v>
      </c>
      <c r="F24" s="27">
        <f t="shared" si="0"/>
        <v>-12</v>
      </c>
      <c r="G24" s="27">
        <f t="shared" si="0"/>
        <v>-4789734.83</v>
      </c>
    </row>
    <row r="25" spans="1:7" ht="18" customHeight="1" x14ac:dyDescent="0.25">
      <c r="A25" s="6" t="s">
        <v>27</v>
      </c>
      <c r="B25" s="25">
        <v>547</v>
      </c>
      <c r="C25" s="26">
        <v>77927262.379999995</v>
      </c>
      <c r="D25" s="25">
        <v>100</v>
      </c>
      <c r="E25" s="26">
        <v>37745241.420000002</v>
      </c>
      <c r="F25" s="27">
        <f t="shared" si="0"/>
        <v>447</v>
      </c>
      <c r="G25" s="27">
        <f t="shared" si="0"/>
        <v>40182020.959999993</v>
      </c>
    </row>
    <row r="26" spans="1:7" ht="18" customHeight="1" x14ac:dyDescent="0.25">
      <c r="A26" s="6" t="s">
        <v>28</v>
      </c>
      <c r="B26" s="25">
        <v>0</v>
      </c>
      <c r="C26" s="26">
        <v>0</v>
      </c>
      <c r="D26" s="25">
        <v>38</v>
      </c>
      <c r="E26" s="26">
        <v>1125258.8899999999</v>
      </c>
      <c r="F26" s="27">
        <f t="shared" si="0"/>
        <v>-38</v>
      </c>
      <c r="G26" s="27">
        <f t="shared" si="0"/>
        <v>-1125258.8899999999</v>
      </c>
    </row>
    <row r="27" spans="1:7" ht="18" customHeight="1" x14ac:dyDescent="0.25">
      <c r="A27" s="5" t="s">
        <v>6</v>
      </c>
      <c r="B27" s="28">
        <f>SUM(B2:B26)</f>
        <v>1927</v>
      </c>
      <c r="C27" s="28">
        <f>SUM(C2:C26)</f>
        <v>305638732.33999991</v>
      </c>
      <c r="D27" s="28">
        <f>SUM(D2:D26)</f>
        <v>1927</v>
      </c>
      <c r="E27" s="28">
        <f>SUM(E2:E26)</f>
        <v>305638732.33999997</v>
      </c>
      <c r="F27" s="29"/>
      <c r="G27" s="30"/>
    </row>
  </sheetData>
  <sortState xmlns:xlrd2="http://schemas.microsoft.com/office/spreadsheetml/2017/richdata2" ref="A2:E27">
    <sortCondition ref="A2:A27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BD68A-338B-4DCA-9086-17E35D3F9468}">
  <dimension ref="A1:G24"/>
  <sheetViews>
    <sheetView topLeftCell="A10" workbookViewId="0">
      <selection activeCell="E24" sqref="E24"/>
    </sheetView>
  </sheetViews>
  <sheetFormatPr defaultRowHeight="15" x14ac:dyDescent="0.25"/>
  <cols>
    <col min="1" max="1" width="22.5703125" customWidth="1"/>
    <col min="2" max="2" width="25.140625" style="16" customWidth="1"/>
    <col min="3" max="3" width="14.28515625" customWidth="1"/>
    <col min="4" max="4" width="23.7109375" style="16" customWidth="1"/>
    <col min="5" max="5" width="16.85546875" customWidth="1"/>
    <col min="6" max="6" width="15.5703125" style="10" customWidth="1"/>
    <col min="7" max="7" width="16.28515625" customWidth="1"/>
  </cols>
  <sheetData>
    <row r="1" spans="1:7" x14ac:dyDescent="0.25">
      <c r="A1" s="3" t="s">
        <v>0</v>
      </c>
      <c r="B1" s="17" t="s">
        <v>1</v>
      </c>
      <c r="C1" s="3" t="s">
        <v>2</v>
      </c>
      <c r="D1" s="17" t="s">
        <v>3</v>
      </c>
      <c r="E1" s="3" t="s">
        <v>4</v>
      </c>
      <c r="F1" s="11" t="s">
        <v>31</v>
      </c>
      <c r="G1" s="3" t="s">
        <v>32</v>
      </c>
    </row>
    <row r="2" spans="1:7" x14ac:dyDescent="0.25">
      <c r="A2" s="9" t="s">
        <v>38</v>
      </c>
      <c r="B2" s="15">
        <v>6</v>
      </c>
      <c r="C2" s="8">
        <v>1368827.75</v>
      </c>
      <c r="D2" s="15">
        <v>3</v>
      </c>
      <c r="E2" s="8">
        <v>89549.38</v>
      </c>
      <c r="F2" s="12">
        <f t="shared" ref="F2:F23" si="0">SUM(B2-D2)</f>
        <v>3</v>
      </c>
      <c r="G2" s="4">
        <f t="shared" ref="G2:G23" si="1">SUM(C2-E2)</f>
        <v>1279278.3700000001</v>
      </c>
    </row>
    <row r="3" spans="1:7" x14ac:dyDescent="0.25">
      <c r="A3" s="9" t="s">
        <v>37</v>
      </c>
      <c r="B3" s="15">
        <v>6</v>
      </c>
      <c r="C3" s="8">
        <v>1426629.74</v>
      </c>
      <c r="D3" s="15">
        <v>28</v>
      </c>
      <c r="E3" s="8">
        <v>3954829.95</v>
      </c>
      <c r="F3" s="12">
        <f t="shared" si="0"/>
        <v>-22</v>
      </c>
      <c r="G3" s="4">
        <f t="shared" si="1"/>
        <v>-2528200.21</v>
      </c>
    </row>
    <row r="4" spans="1:7" x14ac:dyDescent="0.25">
      <c r="A4" s="9" t="s">
        <v>10</v>
      </c>
      <c r="B4" s="15">
        <v>5</v>
      </c>
      <c r="C4" s="8">
        <v>1313368.8</v>
      </c>
      <c r="D4" s="15">
        <v>62</v>
      </c>
      <c r="E4" s="8">
        <v>8678893.0800000001</v>
      </c>
      <c r="F4" s="12">
        <f t="shared" si="0"/>
        <v>-57</v>
      </c>
      <c r="G4" s="4">
        <f t="shared" si="1"/>
        <v>-7365524.2800000003</v>
      </c>
    </row>
    <row r="5" spans="1:7" x14ac:dyDescent="0.25">
      <c r="A5" s="9" t="s">
        <v>14</v>
      </c>
      <c r="B5" s="15">
        <v>0</v>
      </c>
      <c r="C5" s="8">
        <v>0</v>
      </c>
      <c r="D5" s="15">
        <v>4</v>
      </c>
      <c r="E5" s="8">
        <v>491419.03</v>
      </c>
      <c r="F5" s="12">
        <f t="shared" si="0"/>
        <v>-4</v>
      </c>
      <c r="G5" s="4">
        <f t="shared" si="1"/>
        <v>-491419.03</v>
      </c>
    </row>
    <row r="6" spans="1:7" x14ac:dyDescent="0.25">
      <c r="A6" s="9" t="s">
        <v>12</v>
      </c>
      <c r="B6" s="15">
        <v>0</v>
      </c>
      <c r="C6" s="8">
        <v>0</v>
      </c>
      <c r="D6" s="15">
        <v>1</v>
      </c>
      <c r="E6" s="8">
        <v>51275.54</v>
      </c>
      <c r="F6" s="12">
        <f t="shared" si="0"/>
        <v>-1</v>
      </c>
      <c r="G6" s="4">
        <f t="shared" si="1"/>
        <v>-51275.54</v>
      </c>
    </row>
    <row r="7" spans="1:7" x14ac:dyDescent="0.25">
      <c r="A7" s="9" t="s">
        <v>13</v>
      </c>
      <c r="B7" s="15">
        <v>54</v>
      </c>
      <c r="C7" s="8">
        <v>7970511.7400000002</v>
      </c>
      <c r="D7" s="15">
        <v>20</v>
      </c>
      <c r="E7" s="8">
        <v>3839588.1</v>
      </c>
      <c r="F7" s="12">
        <f t="shared" si="0"/>
        <v>34</v>
      </c>
      <c r="G7" s="4">
        <f t="shared" si="1"/>
        <v>4130923.64</v>
      </c>
    </row>
    <row r="8" spans="1:7" x14ac:dyDescent="0.25">
      <c r="A8" s="9" t="s">
        <v>5</v>
      </c>
      <c r="B8" s="15">
        <v>15</v>
      </c>
      <c r="C8" s="8">
        <v>2410468.2000000002</v>
      </c>
      <c r="D8" s="15">
        <v>3</v>
      </c>
      <c r="E8" s="8">
        <v>1248274.6100000001</v>
      </c>
      <c r="F8" s="12">
        <f t="shared" si="0"/>
        <v>12</v>
      </c>
      <c r="G8" s="4">
        <f t="shared" si="1"/>
        <v>1162193.5900000001</v>
      </c>
    </row>
    <row r="9" spans="1:7" x14ac:dyDescent="0.25">
      <c r="A9" s="9" t="s">
        <v>15</v>
      </c>
      <c r="B9" s="15">
        <v>98</v>
      </c>
      <c r="C9" s="8">
        <v>13777464.710000001</v>
      </c>
      <c r="D9" s="15">
        <v>41</v>
      </c>
      <c r="E9" s="8">
        <v>4524946.8899999997</v>
      </c>
      <c r="F9" s="12">
        <f t="shared" si="0"/>
        <v>57</v>
      </c>
      <c r="G9" s="4">
        <f t="shared" si="1"/>
        <v>9252517.8200000003</v>
      </c>
    </row>
    <row r="10" spans="1:7" x14ac:dyDescent="0.25">
      <c r="A10" s="9" t="s">
        <v>16</v>
      </c>
      <c r="B10" s="15">
        <v>0</v>
      </c>
      <c r="C10" s="8">
        <v>0</v>
      </c>
      <c r="D10" s="15">
        <v>3</v>
      </c>
      <c r="E10" s="8">
        <v>8490.43</v>
      </c>
      <c r="F10" s="12">
        <f t="shared" si="0"/>
        <v>-3</v>
      </c>
      <c r="G10" s="4">
        <f t="shared" si="1"/>
        <v>-8490.43</v>
      </c>
    </row>
    <row r="11" spans="1:7" x14ac:dyDescent="0.25">
      <c r="A11" s="9" t="s">
        <v>17</v>
      </c>
      <c r="B11" s="15">
        <v>3</v>
      </c>
      <c r="C11" s="8">
        <v>19728.5</v>
      </c>
      <c r="D11" s="15">
        <v>20</v>
      </c>
      <c r="E11" s="8">
        <v>5134360.3899999997</v>
      </c>
      <c r="F11" s="12">
        <f t="shared" si="0"/>
        <v>-17</v>
      </c>
      <c r="G11" s="4">
        <f t="shared" si="1"/>
        <v>-5114631.8899999997</v>
      </c>
    </row>
    <row r="12" spans="1:7" x14ac:dyDescent="0.25">
      <c r="A12" s="9" t="s">
        <v>18</v>
      </c>
      <c r="B12" s="15">
        <v>12</v>
      </c>
      <c r="C12" s="8">
        <v>3629057.26</v>
      </c>
      <c r="D12" s="15">
        <v>319</v>
      </c>
      <c r="E12" s="8">
        <v>41676302.549999997</v>
      </c>
      <c r="F12" s="12">
        <f t="shared" si="0"/>
        <v>-307</v>
      </c>
      <c r="G12" s="4">
        <f t="shared" si="1"/>
        <v>-38047245.289999999</v>
      </c>
    </row>
    <row r="13" spans="1:7" x14ac:dyDescent="0.25">
      <c r="A13" s="9" t="s">
        <v>19</v>
      </c>
      <c r="B13" s="15">
        <v>43</v>
      </c>
      <c r="C13" s="8">
        <v>8513331.7599999998</v>
      </c>
      <c r="D13" s="15">
        <v>13</v>
      </c>
      <c r="E13" s="8">
        <v>2024783</v>
      </c>
      <c r="F13" s="12">
        <f t="shared" si="0"/>
        <v>30</v>
      </c>
      <c r="G13" s="4">
        <f t="shared" si="1"/>
        <v>6488548.7599999998</v>
      </c>
    </row>
    <row r="14" spans="1:7" x14ac:dyDescent="0.25">
      <c r="A14" s="9" t="s">
        <v>20</v>
      </c>
      <c r="B14" s="15">
        <v>0</v>
      </c>
      <c r="C14" s="8">
        <v>0</v>
      </c>
      <c r="D14" s="15">
        <v>3</v>
      </c>
      <c r="E14" s="8">
        <v>134677</v>
      </c>
      <c r="F14" s="12">
        <f t="shared" si="0"/>
        <v>-3</v>
      </c>
      <c r="G14" s="4">
        <f t="shared" si="1"/>
        <v>-134677</v>
      </c>
    </row>
    <row r="15" spans="1:7" x14ac:dyDescent="0.25">
      <c r="A15" s="9" t="s">
        <v>22</v>
      </c>
      <c r="B15" s="15">
        <v>128</v>
      </c>
      <c r="C15" s="8">
        <v>17939153.129999999</v>
      </c>
      <c r="D15" s="15">
        <v>26</v>
      </c>
      <c r="E15" s="8">
        <v>6888284</v>
      </c>
      <c r="F15" s="12">
        <f t="shared" si="0"/>
        <v>102</v>
      </c>
      <c r="G15" s="4">
        <f t="shared" si="1"/>
        <v>11050869.129999999</v>
      </c>
    </row>
    <row r="16" spans="1:7" x14ac:dyDescent="0.25">
      <c r="A16" s="9" t="s">
        <v>21</v>
      </c>
      <c r="B16" s="15">
        <v>0</v>
      </c>
      <c r="C16" s="8">
        <v>0</v>
      </c>
      <c r="D16" s="15">
        <v>5</v>
      </c>
      <c r="E16" s="8">
        <v>204466</v>
      </c>
      <c r="F16" s="12">
        <f t="shared" si="0"/>
        <v>-5</v>
      </c>
      <c r="G16" s="4">
        <f t="shared" si="1"/>
        <v>-204466</v>
      </c>
    </row>
    <row r="17" spans="1:7" x14ac:dyDescent="0.25">
      <c r="A17" s="9" t="s">
        <v>24</v>
      </c>
      <c r="B17" s="15">
        <v>60</v>
      </c>
      <c r="C17" s="8">
        <v>9779030.3000000007</v>
      </c>
      <c r="D17" s="15">
        <v>25</v>
      </c>
      <c r="E17" s="8">
        <v>4774172.6399999997</v>
      </c>
      <c r="F17" s="12">
        <f t="shared" si="0"/>
        <v>35</v>
      </c>
      <c r="G17" s="4">
        <f t="shared" si="1"/>
        <v>5004857.6600000011</v>
      </c>
    </row>
    <row r="18" spans="1:7" x14ac:dyDescent="0.25">
      <c r="A18" s="9" t="s">
        <v>25</v>
      </c>
      <c r="B18" s="15">
        <v>0</v>
      </c>
      <c r="C18" s="8">
        <v>0</v>
      </c>
      <c r="D18" s="15">
        <v>2</v>
      </c>
      <c r="E18" s="8">
        <v>260263</v>
      </c>
      <c r="F18" s="12">
        <f t="shared" si="0"/>
        <v>-2</v>
      </c>
      <c r="G18" s="4">
        <f t="shared" si="1"/>
        <v>-260263</v>
      </c>
    </row>
    <row r="19" spans="1:7" x14ac:dyDescent="0.25">
      <c r="A19" s="9" t="s">
        <v>26</v>
      </c>
      <c r="B19" s="15">
        <v>34</v>
      </c>
      <c r="C19" s="8">
        <v>6551817.8300000001</v>
      </c>
      <c r="D19" s="15">
        <v>8</v>
      </c>
      <c r="E19" s="8">
        <v>1088956</v>
      </c>
      <c r="F19" s="12">
        <f t="shared" si="0"/>
        <v>26</v>
      </c>
      <c r="G19" s="4">
        <f t="shared" si="1"/>
        <v>5462861.8300000001</v>
      </c>
    </row>
    <row r="20" spans="1:7" x14ac:dyDescent="0.25">
      <c r="A20" s="9" t="s">
        <v>30</v>
      </c>
      <c r="B20" s="15">
        <v>0</v>
      </c>
      <c r="C20" s="8">
        <v>0</v>
      </c>
      <c r="D20" s="15">
        <v>31</v>
      </c>
      <c r="E20" s="8">
        <v>4058226.45</v>
      </c>
      <c r="F20" s="12">
        <f t="shared" si="0"/>
        <v>-31</v>
      </c>
      <c r="G20" s="4">
        <f t="shared" si="1"/>
        <v>-4058226.45</v>
      </c>
    </row>
    <row r="21" spans="1:7" x14ac:dyDescent="0.25">
      <c r="A21" s="9" t="s">
        <v>35</v>
      </c>
      <c r="B21" s="15">
        <v>0</v>
      </c>
      <c r="C21" s="8">
        <v>0</v>
      </c>
      <c r="D21" s="15">
        <v>7</v>
      </c>
      <c r="E21" s="8">
        <v>2495386.5499999998</v>
      </c>
      <c r="F21" s="12">
        <f t="shared" si="0"/>
        <v>-7</v>
      </c>
      <c r="G21" s="4">
        <f t="shared" si="1"/>
        <v>-2495386.5499999998</v>
      </c>
    </row>
    <row r="22" spans="1:7" x14ac:dyDescent="0.25">
      <c r="A22" s="9" t="s">
        <v>27</v>
      </c>
      <c r="B22" s="15">
        <v>205</v>
      </c>
      <c r="C22" s="8">
        <v>28924400.010000002</v>
      </c>
      <c r="D22" s="15">
        <v>33</v>
      </c>
      <c r="E22" s="8">
        <v>11620995.25</v>
      </c>
      <c r="F22" s="12">
        <f t="shared" si="0"/>
        <v>172</v>
      </c>
      <c r="G22" s="4">
        <f t="shared" si="1"/>
        <v>17303404.760000002</v>
      </c>
    </row>
    <row r="23" spans="1:7" x14ac:dyDescent="0.25">
      <c r="A23" s="9" t="s">
        <v>28</v>
      </c>
      <c r="B23" s="15">
        <v>0</v>
      </c>
      <c r="C23" s="8">
        <v>0</v>
      </c>
      <c r="D23" s="15">
        <v>12</v>
      </c>
      <c r="E23" s="8">
        <v>375649.89</v>
      </c>
      <c r="F23" s="12">
        <f t="shared" si="0"/>
        <v>-12</v>
      </c>
      <c r="G23" s="4">
        <f t="shared" si="1"/>
        <v>-375649.89</v>
      </c>
    </row>
    <row r="24" spans="1:7" x14ac:dyDescent="0.25">
      <c r="A24" s="18" t="s">
        <v>46</v>
      </c>
      <c r="B24" s="22">
        <f>SUM(B2:B23)</f>
        <v>669</v>
      </c>
      <c r="C24" s="19">
        <f>SUM(C2:C23)</f>
        <v>103623789.73</v>
      </c>
      <c r="D24" s="23">
        <f>SUM(D2:D23)</f>
        <v>669</v>
      </c>
      <c r="E24" s="19">
        <f>SUM(E2:E23)</f>
        <v>103623789.72999999</v>
      </c>
      <c r="F24" s="18"/>
      <c r="G24" s="18"/>
    </row>
  </sheetData>
  <sortState xmlns:xlrd2="http://schemas.microsoft.com/office/spreadsheetml/2017/richdata2" ref="A2:G24">
    <sortCondition ref="A2:A24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5A184-FD72-46A2-A55D-9748B4A88108}">
  <dimension ref="A1:G27"/>
  <sheetViews>
    <sheetView topLeftCell="A10" workbookViewId="0">
      <selection activeCell="B26" sqref="B26:C26"/>
    </sheetView>
  </sheetViews>
  <sheetFormatPr defaultRowHeight="15" x14ac:dyDescent="0.25"/>
  <cols>
    <col min="1" max="1" width="22.85546875" customWidth="1"/>
    <col min="2" max="2" width="25" customWidth="1"/>
    <col min="3" max="3" width="17.42578125" customWidth="1"/>
    <col min="4" max="4" width="23.5703125" customWidth="1"/>
    <col min="5" max="5" width="17.42578125" customWidth="1"/>
    <col min="6" max="6" width="13.85546875" style="10" customWidth="1"/>
    <col min="7" max="7" width="18.5703125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1" t="s">
        <v>31</v>
      </c>
      <c r="G1" s="3" t="s">
        <v>32</v>
      </c>
    </row>
    <row r="2" spans="1:7" x14ac:dyDescent="0.25">
      <c r="A2" s="9" t="s">
        <v>7</v>
      </c>
      <c r="B2" s="13">
        <v>3</v>
      </c>
      <c r="C2" s="14">
        <v>811877.44</v>
      </c>
      <c r="D2" s="13">
        <v>2</v>
      </c>
      <c r="E2" s="14">
        <v>87214.080000000002</v>
      </c>
      <c r="F2" s="12">
        <f t="shared" ref="F2:F25" si="0">SUM(B2-D2)</f>
        <v>1</v>
      </c>
      <c r="G2" s="4">
        <f t="shared" ref="G2:G25" si="1">SUM(C2-E2)</f>
        <v>724663.36</v>
      </c>
    </row>
    <row r="3" spans="1:7" x14ac:dyDescent="0.25">
      <c r="A3" s="9" t="s">
        <v>37</v>
      </c>
      <c r="B3" s="13">
        <v>10</v>
      </c>
      <c r="C3" s="14">
        <v>1656997.86</v>
      </c>
      <c r="D3" s="13">
        <v>33</v>
      </c>
      <c r="E3" s="14">
        <v>6830699.7000000002</v>
      </c>
      <c r="F3" s="12">
        <f t="shared" si="0"/>
        <v>-23</v>
      </c>
      <c r="G3" s="4">
        <f t="shared" si="1"/>
        <v>-5173701.84</v>
      </c>
    </row>
    <row r="4" spans="1:7" x14ac:dyDescent="0.25">
      <c r="A4" s="9" t="s">
        <v>10</v>
      </c>
      <c r="B4" s="13">
        <v>4</v>
      </c>
      <c r="C4" s="14">
        <v>739403.85</v>
      </c>
      <c r="D4" s="13">
        <v>57</v>
      </c>
      <c r="E4" s="14">
        <v>8690608.8599999994</v>
      </c>
      <c r="F4" s="12">
        <f t="shared" si="0"/>
        <v>-53</v>
      </c>
      <c r="G4" s="4">
        <f t="shared" si="1"/>
        <v>-7951205.0099999998</v>
      </c>
    </row>
    <row r="5" spans="1:7" x14ac:dyDescent="0.25">
      <c r="A5" s="9" t="s">
        <v>39</v>
      </c>
      <c r="B5" s="13">
        <v>0</v>
      </c>
      <c r="C5" s="14">
        <v>0</v>
      </c>
      <c r="D5" s="13">
        <v>2</v>
      </c>
      <c r="E5" s="14">
        <v>91581.23</v>
      </c>
      <c r="F5" s="12">
        <f t="shared" si="0"/>
        <v>-2</v>
      </c>
      <c r="G5" s="4">
        <f t="shared" si="1"/>
        <v>-91581.23</v>
      </c>
    </row>
    <row r="6" spans="1:7" x14ac:dyDescent="0.25">
      <c r="A6" s="13" t="s">
        <v>33</v>
      </c>
      <c r="B6" s="13">
        <v>58</v>
      </c>
      <c r="C6" s="14">
        <v>9364292.7899999991</v>
      </c>
      <c r="D6" s="13">
        <v>21</v>
      </c>
      <c r="E6" s="14">
        <v>5118256.54</v>
      </c>
      <c r="F6" s="12">
        <f t="shared" si="0"/>
        <v>37</v>
      </c>
      <c r="G6" s="4">
        <f t="shared" si="1"/>
        <v>4246036.2499999991</v>
      </c>
    </row>
    <row r="7" spans="1:7" x14ac:dyDescent="0.25">
      <c r="A7" s="9" t="s">
        <v>40</v>
      </c>
      <c r="B7" s="13">
        <v>0</v>
      </c>
      <c r="C7" s="14">
        <v>0</v>
      </c>
      <c r="D7" s="13">
        <v>2</v>
      </c>
      <c r="E7" s="14">
        <v>156887.24</v>
      </c>
      <c r="F7" s="12">
        <f t="shared" si="0"/>
        <v>-2</v>
      </c>
      <c r="G7" s="4">
        <f t="shared" si="1"/>
        <v>-156887.24</v>
      </c>
    </row>
    <row r="8" spans="1:7" x14ac:dyDescent="0.25">
      <c r="A8" s="13" t="s">
        <v>5</v>
      </c>
      <c r="B8" s="13">
        <v>18</v>
      </c>
      <c r="C8" s="14">
        <v>3696768.73</v>
      </c>
      <c r="D8" s="13">
        <v>6</v>
      </c>
      <c r="E8" s="14">
        <v>724997.03</v>
      </c>
      <c r="F8" s="12">
        <f t="shared" si="0"/>
        <v>12</v>
      </c>
      <c r="G8" s="4">
        <f t="shared" si="1"/>
        <v>2971771.7</v>
      </c>
    </row>
    <row r="9" spans="1:7" x14ac:dyDescent="0.25">
      <c r="A9" s="9" t="s">
        <v>15</v>
      </c>
      <c r="B9" s="13">
        <v>124</v>
      </c>
      <c r="C9" s="14">
        <v>18893316.239999998</v>
      </c>
      <c r="D9" s="13">
        <v>53</v>
      </c>
      <c r="E9" s="14">
        <v>6723597.1500000004</v>
      </c>
      <c r="F9" s="12">
        <f t="shared" si="0"/>
        <v>71</v>
      </c>
      <c r="G9" s="4">
        <f t="shared" si="1"/>
        <v>12169719.089999998</v>
      </c>
    </row>
    <row r="10" spans="1:7" x14ac:dyDescent="0.25">
      <c r="A10" s="9" t="s">
        <v>16</v>
      </c>
      <c r="B10" s="13">
        <v>0</v>
      </c>
      <c r="C10" s="14">
        <v>0</v>
      </c>
      <c r="D10" s="13">
        <v>4</v>
      </c>
      <c r="E10" s="14">
        <v>181150.15</v>
      </c>
      <c r="F10" s="12">
        <f t="shared" si="0"/>
        <v>-4</v>
      </c>
      <c r="G10" s="4">
        <f t="shared" si="1"/>
        <v>-181150.15</v>
      </c>
    </row>
    <row r="11" spans="1:7" x14ac:dyDescent="0.25">
      <c r="A11" s="9" t="s">
        <v>41</v>
      </c>
      <c r="B11" s="13">
        <v>7</v>
      </c>
      <c r="C11" s="14">
        <v>947503.3</v>
      </c>
      <c r="D11" s="13">
        <v>15</v>
      </c>
      <c r="E11" s="14">
        <v>2746112.64</v>
      </c>
      <c r="F11" s="12">
        <f t="shared" si="0"/>
        <v>-8</v>
      </c>
      <c r="G11" s="4">
        <f t="shared" si="1"/>
        <v>-1798609.34</v>
      </c>
    </row>
    <row r="12" spans="1:7" x14ac:dyDescent="0.25">
      <c r="A12" s="9" t="s">
        <v>18</v>
      </c>
      <c r="B12" s="13">
        <v>12</v>
      </c>
      <c r="C12" s="14">
        <v>1593570.21</v>
      </c>
      <c r="D12" s="13">
        <v>334</v>
      </c>
      <c r="E12" s="14">
        <v>46763901.689999998</v>
      </c>
      <c r="F12" s="12">
        <f t="shared" si="0"/>
        <v>-322</v>
      </c>
      <c r="G12" s="4">
        <f t="shared" si="1"/>
        <v>-45170331.479999997</v>
      </c>
    </row>
    <row r="13" spans="1:7" x14ac:dyDescent="0.25">
      <c r="A13" s="9" t="s">
        <v>19</v>
      </c>
      <c r="B13" s="13">
        <v>30</v>
      </c>
      <c r="C13" s="14">
        <v>6336394.5999999996</v>
      </c>
      <c r="D13" s="13">
        <v>12</v>
      </c>
      <c r="E13" s="14">
        <v>1512354</v>
      </c>
      <c r="F13" s="12">
        <f t="shared" si="0"/>
        <v>18</v>
      </c>
      <c r="G13" s="4">
        <f t="shared" si="1"/>
        <v>4824040.5999999996</v>
      </c>
    </row>
    <row r="14" spans="1:7" x14ac:dyDescent="0.25">
      <c r="A14" s="9" t="s">
        <v>20</v>
      </c>
      <c r="B14" s="13">
        <v>0</v>
      </c>
      <c r="C14" s="14">
        <v>0</v>
      </c>
      <c r="D14" s="13">
        <v>6</v>
      </c>
      <c r="E14" s="14">
        <v>463021</v>
      </c>
      <c r="F14" s="12">
        <f t="shared" si="0"/>
        <v>-6</v>
      </c>
      <c r="G14" s="4">
        <f t="shared" si="1"/>
        <v>-463021</v>
      </c>
    </row>
    <row r="15" spans="1:7" x14ac:dyDescent="0.25">
      <c r="A15" s="9" t="s">
        <v>42</v>
      </c>
      <c r="B15" s="13">
        <v>153</v>
      </c>
      <c r="C15" s="14">
        <v>22952040.989999998</v>
      </c>
      <c r="D15" s="13">
        <v>17</v>
      </c>
      <c r="E15" s="14">
        <v>3807804</v>
      </c>
      <c r="F15" s="12">
        <f t="shared" si="0"/>
        <v>136</v>
      </c>
      <c r="G15" s="4">
        <f t="shared" si="1"/>
        <v>19144236.989999998</v>
      </c>
    </row>
    <row r="16" spans="1:7" x14ac:dyDescent="0.25">
      <c r="A16" s="9" t="s">
        <v>21</v>
      </c>
      <c r="B16" s="13">
        <v>0</v>
      </c>
      <c r="C16" s="14">
        <v>0</v>
      </c>
      <c r="D16" s="13">
        <v>1</v>
      </c>
      <c r="E16" s="14">
        <v>12959</v>
      </c>
      <c r="F16" s="12">
        <f t="shared" si="0"/>
        <v>-1</v>
      </c>
      <c r="G16" s="4">
        <f t="shared" si="1"/>
        <v>-12959</v>
      </c>
    </row>
    <row r="17" spans="1:7" x14ac:dyDescent="0.25">
      <c r="A17" s="9" t="s">
        <v>43</v>
      </c>
      <c r="B17" s="13">
        <v>0</v>
      </c>
      <c r="C17" s="14">
        <v>0</v>
      </c>
      <c r="D17" s="13">
        <v>1</v>
      </c>
      <c r="E17" s="14">
        <v>172218.37</v>
      </c>
      <c r="F17" s="12">
        <f t="shared" si="0"/>
        <v>-1</v>
      </c>
      <c r="G17" s="4">
        <f t="shared" si="1"/>
        <v>-172218.37</v>
      </c>
    </row>
    <row r="18" spans="1:7" x14ac:dyDescent="0.25">
      <c r="A18" s="9" t="s">
        <v>24</v>
      </c>
      <c r="B18" s="13">
        <v>59</v>
      </c>
      <c r="C18" s="14">
        <v>6405751.7800000003</v>
      </c>
      <c r="D18" s="13">
        <v>20</v>
      </c>
      <c r="E18" s="14">
        <v>3149628.55</v>
      </c>
      <c r="F18" s="12">
        <f t="shared" si="0"/>
        <v>39</v>
      </c>
      <c r="G18" s="4">
        <f t="shared" si="1"/>
        <v>3256123.2300000004</v>
      </c>
    </row>
    <row r="19" spans="1:7" x14ac:dyDescent="0.25">
      <c r="A19" s="9" t="s">
        <v>25</v>
      </c>
      <c r="B19" s="13">
        <v>0</v>
      </c>
      <c r="C19" s="14">
        <v>0</v>
      </c>
      <c r="D19" s="13">
        <v>1</v>
      </c>
      <c r="E19" s="14">
        <v>30638</v>
      </c>
      <c r="F19" s="12">
        <f t="shared" si="0"/>
        <v>-1</v>
      </c>
      <c r="G19" s="4">
        <f t="shared" si="1"/>
        <v>-30638</v>
      </c>
    </row>
    <row r="20" spans="1:7" x14ac:dyDescent="0.25">
      <c r="A20" s="13" t="s">
        <v>34</v>
      </c>
      <c r="B20" s="13">
        <v>15</v>
      </c>
      <c r="C20" s="14">
        <v>2164495.62</v>
      </c>
      <c r="D20" s="13">
        <v>1</v>
      </c>
      <c r="E20" s="14">
        <v>17250</v>
      </c>
      <c r="F20" s="12">
        <f t="shared" si="0"/>
        <v>14</v>
      </c>
      <c r="G20" s="4">
        <f t="shared" si="1"/>
        <v>2147245.62</v>
      </c>
    </row>
    <row r="21" spans="1:7" x14ac:dyDescent="0.25">
      <c r="A21" s="9" t="s">
        <v>30</v>
      </c>
      <c r="B21" s="13">
        <v>0</v>
      </c>
      <c r="C21" s="14">
        <v>0</v>
      </c>
      <c r="D21" s="13">
        <v>41</v>
      </c>
      <c r="E21" s="14">
        <v>4268508.37</v>
      </c>
      <c r="F21" s="12">
        <f t="shared" si="0"/>
        <v>-41</v>
      </c>
      <c r="G21" s="4">
        <f t="shared" si="1"/>
        <v>-4268508.37</v>
      </c>
    </row>
    <row r="22" spans="1:7" x14ac:dyDescent="0.25">
      <c r="A22" s="13" t="s">
        <v>36</v>
      </c>
      <c r="B22" s="13">
        <v>0</v>
      </c>
      <c r="C22" s="14">
        <v>0</v>
      </c>
      <c r="D22" s="13">
        <v>1</v>
      </c>
      <c r="E22" s="14">
        <v>43893.27</v>
      </c>
      <c r="F22" s="12">
        <f t="shared" si="0"/>
        <v>-1</v>
      </c>
      <c r="G22" s="4">
        <f t="shared" si="1"/>
        <v>-43893.27</v>
      </c>
    </row>
    <row r="23" spans="1:7" x14ac:dyDescent="0.25">
      <c r="A23" s="13" t="s">
        <v>35</v>
      </c>
      <c r="B23" s="13">
        <v>1</v>
      </c>
      <c r="C23" s="14">
        <v>358543.92</v>
      </c>
      <c r="D23" s="13">
        <v>2</v>
      </c>
      <c r="E23" s="14">
        <v>540999.73</v>
      </c>
      <c r="F23" s="12">
        <f t="shared" si="0"/>
        <v>-1</v>
      </c>
      <c r="G23" s="4">
        <f t="shared" si="1"/>
        <v>-182455.81</v>
      </c>
    </row>
    <row r="24" spans="1:7" x14ac:dyDescent="0.25">
      <c r="A24" s="9" t="s">
        <v>27</v>
      </c>
      <c r="B24" s="13">
        <v>185</v>
      </c>
      <c r="C24" s="14">
        <v>28170232.23</v>
      </c>
      <c r="D24" s="13">
        <v>35</v>
      </c>
      <c r="E24" s="14">
        <v>11605862.73</v>
      </c>
      <c r="F24" s="12">
        <f t="shared" si="0"/>
        <v>150</v>
      </c>
      <c r="G24" s="4">
        <f t="shared" si="1"/>
        <v>16564369.5</v>
      </c>
    </row>
    <row r="25" spans="1:7" x14ac:dyDescent="0.25">
      <c r="A25" s="9" t="s">
        <v>28</v>
      </c>
      <c r="B25" s="13">
        <v>0</v>
      </c>
      <c r="C25" s="14">
        <v>0</v>
      </c>
      <c r="D25" s="13">
        <v>12</v>
      </c>
      <c r="E25" s="14">
        <v>351046.23</v>
      </c>
      <c r="F25" s="12">
        <f t="shared" si="0"/>
        <v>-12</v>
      </c>
      <c r="G25" s="4">
        <f t="shared" si="1"/>
        <v>-351046.23</v>
      </c>
    </row>
    <row r="26" spans="1:7" x14ac:dyDescent="0.25">
      <c r="A26" s="18" t="s">
        <v>44</v>
      </c>
      <c r="B26" s="19">
        <f>SUM(B2:B25)</f>
        <v>679</v>
      </c>
      <c r="C26" s="19">
        <f>SUM(C2:C25)</f>
        <v>104091189.56</v>
      </c>
      <c r="D26" s="19">
        <f>SUM(D2:D25)</f>
        <v>679</v>
      </c>
      <c r="E26" s="19">
        <f>SUM(E2:E25)</f>
        <v>104091189.56000002</v>
      </c>
      <c r="F26" s="19"/>
      <c r="G26" s="19"/>
    </row>
    <row r="27" spans="1:7" x14ac:dyDescent="0.25">
      <c r="F27"/>
    </row>
  </sheetData>
  <sortState xmlns:xlrd2="http://schemas.microsoft.com/office/spreadsheetml/2017/richdata2" ref="A2:G26">
    <sortCondition ref="A2:A2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F7FA4-3CD7-49C8-AD38-B6D94A709676}">
  <dimension ref="A1:G26"/>
  <sheetViews>
    <sheetView topLeftCell="A13" workbookViewId="0">
      <selection activeCell="E29" sqref="E29"/>
    </sheetView>
  </sheetViews>
  <sheetFormatPr defaultRowHeight="15" x14ac:dyDescent="0.25"/>
  <cols>
    <col min="1" max="1" width="23" customWidth="1"/>
    <col min="2" max="2" width="24" customWidth="1"/>
    <col min="3" max="3" width="14.85546875" customWidth="1"/>
    <col min="4" max="4" width="24.140625" customWidth="1"/>
    <col min="5" max="5" width="13.5703125" customWidth="1"/>
    <col min="6" max="6" width="15.28515625" style="10" customWidth="1"/>
    <col min="7" max="7" width="17.28515625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1" t="s">
        <v>31</v>
      </c>
      <c r="G1" s="3" t="s">
        <v>32</v>
      </c>
    </row>
    <row r="2" spans="1:7" x14ac:dyDescent="0.25">
      <c r="A2" s="9" t="s">
        <v>38</v>
      </c>
      <c r="B2" s="13">
        <v>3</v>
      </c>
      <c r="C2" s="14">
        <v>229080.77</v>
      </c>
      <c r="D2" s="13">
        <v>0</v>
      </c>
      <c r="E2" s="14">
        <v>0</v>
      </c>
      <c r="F2" s="12">
        <f t="shared" ref="F2:F25" si="0">SUM(B2-D2)</f>
        <v>3</v>
      </c>
      <c r="G2" s="4">
        <f t="shared" ref="G2:G25" si="1">SUM(C2-E2)</f>
        <v>229080.77</v>
      </c>
    </row>
    <row r="3" spans="1:7" x14ac:dyDescent="0.25">
      <c r="A3" s="9" t="s">
        <v>37</v>
      </c>
      <c r="B3" s="13">
        <v>13</v>
      </c>
      <c r="C3" s="14">
        <v>1735184.59</v>
      </c>
      <c r="D3" s="13">
        <v>35</v>
      </c>
      <c r="E3" s="14">
        <v>7336918.2599999998</v>
      </c>
      <c r="F3" s="12">
        <f t="shared" si="0"/>
        <v>-22</v>
      </c>
      <c r="G3" s="4">
        <f t="shared" si="1"/>
        <v>-5601733.6699999999</v>
      </c>
    </row>
    <row r="4" spans="1:7" x14ac:dyDescent="0.25">
      <c r="A4" s="9" t="s">
        <v>10</v>
      </c>
      <c r="B4" s="13">
        <v>2</v>
      </c>
      <c r="C4" s="14">
        <v>786339.72</v>
      </c>
      <c r="D4" s="13">
        <v>33</v>
      </c>
      <c r="E4" s="14">
        <v>6074290.9100000001</v>
      </c>
      <c r="F4" s="12">
        <f t="shared" si="0"/>
        <v>-31</v>
      </c>
      <c r="G4" s="4">
        <f t="shared" si="1"/>
        <v>-5287951.1900000004</v>
      </c>
    </row>
    <row r="5" spans="1:7" x14ac:dyDescent="0.25">
      <c r="A5" s="13" t="s">
        <v>8</v>
      </c>
      <c r="B5" s="13">
        <v>0</v>
      </c>
      <c r="C5" s="14">
        <v>0</v>
      </c>
      <c r="D5" s="13">
        <v>1</v>
      </c>
      <c r="E5" s="14">
        <v>346757.62</v>
      </c>
      <c r="F5" s="12">
        <f t="shared" si="0"/>
        <v>-1</v>
      </c>
      <c r="G5" s="4">
        <f t="shared" si="1"/>
        <v>-346757.62</v>
      </c>
    </row>
    <row r="6" spans="1:7" x14ac:dyDescent="0.25">
      <c r="A6" s="9" t="s">
        <v>39</v>
      </c>
      <c r="B6" s="13">
        <v>0</v>
      </c>
      <c r="C6" s="14">
        <v>0</v>
      </c>
      <c r="D6" s="13">
        <v>4</v>
      </c>
      <c r="E6" s="14">
        <v>1578520.43</v>
      </c>
      <c r="F6" s="12">
        <f t="shared" si="0"/>
        <v>-4</v>
      </c>
      <c r="G6" s="4">
        <f t="shared" si="1"/>
        <v>-1578520.43</v>
      </c>
    </row>
    <row r="7" spans="1:7" x14ac:dyDescent="0.25">
      <c r="A7" s="13" t="s">
        <v>33</v>
      </c>
      <c r="B7" s="13">
        <v>49</v>
      </c>
      <c r="C7" s="14">
        <v>8793775.9700000007</v>
      </c>
      <c r="D7" s="13">
        <v>12</v>
      </c>
      <c r="E7" s="14">
        <v>1932259.17</v>
      </c>
      <c r="F7" s="12">
        <f t="shared" si="0"/>
        <v>37</v>
      </c>
      <c r="G7" s="4">
        <f t="shared" si="1"/>
        <v>6861516.8000000007</v>
      </c>
    </row>
    <row r="8" spans="1:7" x14ac:dyDescent="0.25">
      <c r="A8" s="9" t="s">
        <v>40</v>
      </c>
      <c r="B8" s="13">
        <v>0</v>
      </c>
      <c r="C8" s="14">
        <v>0</v>
      </c>
      <c r="D8" s="13">
        <v>3</v>
      </c>
      <c r="E8" s="14">
        <v>237384.37</v>
      </c>
      <c r="F8" s="12">
        <f t="shared" si="0"/>
        <v>-3</v>
      </c>
      <c r="G8" s="4">
        <f t="shared" si="1"/>
        <v>-237384.37</v>
      </c>
    </row>
    <row r="9" spans="1:7" x14ac:dyDescent="0.25">
      <c r="A9" s="13" t="s">
        <v>5</v>
      </c>
      <c r="B9" s="13">
        <v>21</v>
      </c>
      <c r="C9" s="14">
        <v>2878356.79</v>
      </c>
      <c r="D9" s="13">
        <v>9</v>
      </c>
      <c r="E9" s="14">
        <v>2609144.7400000002</v>
      </c>
      <c r="F9" s="12">
        <f t="shared" si="0"/>
        <v>12</v>
      </c>
      <c r="G9" s="4">
        <f t="shared" si="1"/>
        <v>269212.04999999981</v>
      </c>
    </row>
    <row r="10" spans="1:7" x14ac:dyDescent="0.25">
      <c r="A10" s="9" t="s">
        <v>16</v>
      </c>
      <c r="B10" s="13">
        <v>0</v>
      </c>
      <c r="C10" s="14">
        <v>0</v>
      </c>
      <c r="D10" s="13">
        <v>2</v>
      </c>
      <c r="E10" s="14">
        <v>65989.73</v>
      </c>
      <c r="F10" s="12">
        <f t="shared" si="0"/>
        <v>-2</v>
      </c>
      <c r="G10" s="4">
        <f t="shared" si="1"/>
        <v>-65989.73</v>
      </c>
    </row>
    <row r="11" spans="1:7" x14ac:dyDescent="0.25">
      <c r="A11" s="9" t="s">
        <v>15</v>
      </c>
      <c r="B11" s="13">
        <v>75</v>
      </c>
      <c r="C11" s="14">
        <v>11221924.65</v>
      </c>
      <c r="D11" s="13">
        <v>21</v>
      </c>
      <c r="E11" s="14">
        <v>2865938.15</v>
      </c>
      <c r="F11" s="12">
        <f t="shared" si="0"/>
        <v>54</v>
      </c>
      <c r="G11" s="4">
        <f t="shared" si="1"/>
        <v>8355986.5</v>
      </c>
    </row>
    <row r="12" spans="1:7" x14ac:dyDescent="0.25">
      <c r="A12" s="9" t="s">
        <v>41</v>
      </c>
      <c r="B12" s="13">
        <v>2</v>
      </c>
      <c r="C12" s="14">
        <v>123471</v>
      </c>
      <c r="D12" s="13">
        <v>16</v>
      </c>
      <c r="E12" s="14">
        <v>4213184.46</v>
      </c>
      <c r="F12" s="12">
        <f t="shared" si="0"/>
        <v>-14</v>
      </c>
      <c r="G12" s="4">
        <f t="shared" si="1"/>
        <v>-4089713.46</v>
      </c>
    </row>
    <row r="13" spans="1:7" x14ac:dyDescent="0.25">
      <c r="A13" s="9" t="s">
        <v>18</v>
      </c>
      <c r="B13" s="13">
        <v>3</v>
      </c>
      <c r="C13" s="14">
        <v>1298996.71</v>
      </c>
      <c r="D13" s="13">
        <v>280</v>
      </c>
      <c r="E13" s="14">
        <v>38544772.210000001</v>
      </c>
      <c r="F13" s="12">
        <f t="shared" si="0"/>
        <v>-277</v>
      </c>
      <c r="G13" s="4">
        <f t="shared" si="1"/>
        <v>-37245775.5</v>
      </c>
    </row>
    <row r="14" spans="1:7" x14ac:dyDescent="0.25">
      <c r="A14" s="9" t="s">
        <v>19</v>
      </c>
      <c r="B14" s="13">
        <v>41</v>
      </c>
      <c r="C14" s="14">
        <v>7151283.0999999996</v>
      </c>
      <c r="D14" s="13">
        <v>17</v>
      </c>
      <c r="E14" s="14">
        <v>2452460</v>
      </c>
      <c r="F14" s="12">
        <f t="shared" si="0"/>
        <v>24</v>
      </c>
      <c r="G14" s="4">
        <f t="shared" si="1"/>
        <v>4698823.0999999996</v>
      </c>
    </row>
    <row r="15" spans="1:7" x14ac:dyDescent="0.25">
      <c r="A15" s="9" t="s">
        <v>20</v>
      </c>
      <c r="B15" s="13">
        <v>0</v>
      </c>
      <c r="C15" s="14">
        <v>0</v>
      </c>
      <c r="D15" s="13">
        <v>4</v>
      </c>
      <c r="E15" s="14">
        <v>104283</v>
      </c>
      <c r="F15" s="12">
        <f t="shared" si="0"/>
        <v>-4</v>
      </c>
      <c r="G15" s="4">
        <f t="shared" si="1"/>
        <v>-104283</v>
      </c>
    </row>
    <row r="16" spans="1:7" x14ac:dyDescent="0.25">
      <c r="A16" s="9" t="s">
        <v>21</v>
      </c>
      <c r="B16" s="13">
        <v>0</v>
      </c>
      <c r="C16" s="14">
        <v>0</v>
      </c>
      <c r="D16" s="13">
        <v>3</v>
      </c>
      <c r="E16" s="14">
        <v>41057</v>
      </c>
      <c r="F16" s="12">
        <f t="shared" si="0"/>
        <v>-3</v>
      </c>
      <c r="G16" s="4">
        <f t="shared" si="1"/>
        <v>-41057</v>
      </c>
    </row>
    <row r="17" spans="1:7" x14ac:dyDescent="0.25">
      <c r="A17" s="9" t="s">
        <v>42</v>
      </c>
      <c r="B17" s="13">
        <v>138</v>
      </c>
      <c r="C17" s="14">
        <v>22614770.920000002</v>
      </c>
      <c r="D17" s="13">
        <v>36</v>
      </c>
      <c r="E17" s="14">
        <v>7077253</v>
      </c>
      <c r="F17" s="12">
        <f t="shared" si="0"/>
        <v>102</v>
      </c>
      <c r="G17" s="4">
        <f t="shared" si="1"/>
        <v>15537517.920000002</v>
      </c>
    </row>
    <row r="18" spans="1:7" x14ac:dyDescent="0.25">
      <c r="A18" s="9" t="s">
        <v>24</v>
      </c>
      <c r="B18" s="13">
        <v>35</v>
      </c>
      <c r="C18" s="14">
        <v>7416637.5599999996</v>
      </c>
      <c r="D18" s="13">
        <v>17</v>
      </c>
      <c r="E18" s="14">
        <v>2197584.88</v>
      </c>
      <c r="F18" s="12">
        <f t="shared" si="0"/>
        <v>18</v>
      </c>
      <c r="G18" s="4">
        <f t="shared" si="1"/>
        <v>5219052.68</v>
      </c>
    </row>
    <row r="19" spans="1:7" x14ac:dyDescent="0.25">
      <c r="A19" s="9" t="s">
        <v>25</v>
      </c>
      <c r="B19" s="13">
        <v>0</v>
      </c>
      <c r="C19" s="14">
        <v>0</v>
      </c>
      <c r="D19" s="13">
        <v>1</v>
      </c>
      <c r="E19" s="14">
        <v>42376</v>
      </c>
      <c r="F19" s="12">
        <f t="shared" si="0"/>
        <v>-1</v>
      </c>
      <c r="G19" s="4">
        <f t="shared" si="1"/>
        <v>-42376</v>
      </c>
    </row>
    <row r="20" spans="1:7" x14ac:dyDescent="0.25">
      <c r="A20" s="13" t="s">
        <v>34</v>
      </c>
      <c r="B20" s="13">
        <v>40</v>
      </c>
      <c r="C20" s="14">
        <v>12841301.130000001</v>
      </c>
      <c r="D20" s="13">
        <v>3</v>
      </c>
      <c r="E20" s="14">
        <v>828620</v>
      </c>
      <c r="F20" s="12">
        <f t="shared" si="0"/>
        <v>37</v>
      </c>
      <c r="G20" s="4">
        <f t="shared" si="1"/>
        <v>12012681.130000001</v>
      </c>
    </row>
    <row r="21" spans="1:7" x14ac:dyDescent="0.25">
      <c r="A21" s="13" t="s">
        <v>30</v>
      </c>
      <c r="B21" s="13">
        <v>0</v>
      </c>
      <c r="C21" s="14">
        <v>0</v>
      </c>
      <c r="D21" s="13">
        <v>25</v>
      </c>
      <c r="E21" s="14">
        <v>1819254.8</v>
      </c>
      <c r="F21" s="12">
        <f t="shared" si="0"/>
        <v>-25</v>
      </c>
      <c r="G21" s="4">
        <f t="shared" si="1"/>
        <v>-1819254.8</v>
      </c>
    </row>
    <row r="22" spans="1:7" x14ac:dyDescent="0.25">
      <c r="A22" s="13" t="s">
        <v>36</v>
      </c>
      <c r="B22" s="13">
        <v>0</v>
      </c>
      <c r="C22" s="14">
        <v>0</v>
      </c>
      <c r="D22" s="13">
        <v>7</v>
      </c>
      <c r="E22" s="14">
        <v>526865.64</v>
      </c>
      <c r="F22" s="12">
        <f t="shared" si="0"/>
        <v>-7</v>
      </c>
      <c r="G22" s="4">
        <f t="shared" si="1"/>
        <v>-526865.64</v>
      </c>
    </row>
    <row r="23" spans="1:7" x14ac:dyDescent="0.25">
      <c r="A23" s="13" t="s">
        <v>35</v>
      </c>
      <c r="B23" s="13">
        <v>0</v>
      </c>
      <c r="C23" s="14">
        <v>0</v>
      </c>
      <c r="D23" s="13">
        <v>4</v>
      </c>
      <c r="E23" s="14">
        <v>2111892.4700000002</v>
      </c>
      <c r="F23" s="12">
        <f t="shared" si="0"/>
        <v>-4</v>
      </c>
      <c r="G23" s="4">
        <f t="shared" si="1"/>
        <v>-2111892.4700000002</v>
      </c>
    </row>
    <row r="24" spans="1:7" x14ac:dyDescent="0.25">
      <c r="A24" s="9" t="s">
        <v>27</v>
      </c>
      <c r="B24" s="13">
        <v>157</v>
      </c>
      <c r="C24" s="14">
        <v>20832630.140000001</v>
      </c>
      <c r="D24" s="13">
        <v>32</v>
      </c>
      <c r="E24" s="14">
        <v>14518383.439999999</v>
      </c>
      <c r="F24" s="12">
        <f t="shared" si="0"/>
        <v>125</v>
      </c>
      <c r="G24" s="4">
        <f t="shared" si="1"/>
        <v>6314246.7000000011</v>
      </c>
    </row>
    <row r="25" spans="1:7" x14ac:dyDescent="0.25">
      <c r="A25" s="9" t="s">
        <v>28</v>
      </c>
      <c r="B25" s="13">
        <v>0</v>
      </c>
      <c r="C25" s="14">
        <v>0</v>
      </c>
      <c r="D25" s="13">
        <v>14</v>
      </c>
      <c r="E25" s="14">
        <v>398562.77</v>
      </c>
      <c r="F25" s="12">
        <f t="shared" si="0"/>
        <v>-14</v>
      </c>
      <c r="G25" s="4">
        <f t="shared" si="1"/>
        <v>-398562.77</v>
      </c>
    </row>
    <row r="26" spans="1:7" x14ac:dyDescent="0.25">
      <c r="A26" s="18" t="s">
        <v>45</v>
      </c>
      <c r="B26" s="19">
        <f>SUM(B2:B25)</f>
        <v>579</v>
      </c>
      <c r="C26" s="19">
        <f>SUM(C2:C25)</f>
        <v>97923753.050000012</v>
      </c>
      <c r="D26" s="19">
        <f>SUM(D2:D25)</f>
        <v>579</v>
      </c>
      <c r="E26" s="19">
        <f>SUM(E2:E25)</f>
        <v>97923753.049999982</v>
      </c>
      <c r="F26" s="20"/>
      <c r="G26" s="21"/>
    </row>
  </sheetData>
  <sortState xmlns:xlrd2="http://schemas.microsoft.com/office/spreadsheetml/2017/richdata2" ref="A2:G26">
    <sortCondition ref="A2:A2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Totalt Q2 2022</vt:lpstr>
      <vt:lpstr>April 2022</vt:lpstr>
      <vt:lpstr>Maj 2022</vt:lpstr>
      <vt:lpstr>Juni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Daiva Mills</cp:lastModifiedBy>
  <dcterms:created xsi:type="dcterms:W3CDTF">2022-07-11T09:58:06Z</dcterms:created>
  <dcterms:modified xsi:type="dcterms:W3CDTF">2022-07-15T11:53:09Z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2.1.1</vt:lpwstr>
  </property>
  <property fmtid="{D5CDD505-2E9C-101B-9397-08002B2CF9AE}" pid="4" name="_AdHocReviewCycleID">
    <vt:i4>-1220925678</vt:i4>
  </property>
  <property fmtid="{D5CDD505-2E9C-101B-9397-08002B2CF9AE}" pid="5" name="_NewReviewCycle">
    <vt:lpwstr/>
  </property>
  <property fmtid="{D5CDD505-2E9C-101B-9397-08002B2CF9AE}" pid="6" name="_EmailSubject">
    <vt:lpwstr>Statistik Q2 2022 på Valcentrlalens hemsida</vt:lpwstr>
  </property>
  <property fmtid="{D5CDD505-2E9C-101B-9397-08002B2CF9AE}" pid="7" name="_AuthorEmail">
    <vt:lpwstr>Daiva.Mills@skandikon.se</vt:lpwstr>
  </property>
  <property fmtid="{D5CDD505-2E9C-101B-9397-08002B2CF9AE}" pid="8" name="_AuthorEmailDisplayName">
    <vt:lpwstr>Daiva Mills</vt:lpwstr>
  </property>
</Properties>
</file>